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948" windowHeight="6936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<sst xmlns="http://schemas.openxmlformats.org/spreadsheetml/2006/main" count="451" uniqueCount="99">
  <si>
    <t>Töö + materjal</t>
  </si>
  <si>
    <t>ühik</t>
  </si>
  <si>
    <t>kogus</t>
  </si>
  <si>
    <t>Lae värvimine eeltöödega</t>
  </si>
  <si>
    <t>Laevalgusti paigaldus</t>
  </si>
  <si>
    <t>kmpl</t>
  </si>
  <si>
    <t>1</t>
  </si>
  <si>
    <t>Seinte värvimine eeltöödega</t>
  </si>
  <si>
    <t>Kardinapuu paigaldus</t>
  </si>
  <si>
    <t>Muud:</t>
  </si>
  <si>
    <t>Kaasnevad tööd: lammutus, koristus- ja puhastustööd, transport, rendiseadmed, prahi ja sisustuse äravedu jms</t>
  </si>
  <si>
    <t>Suitsuanduri paigaldus</t>
  </si>
  <si>
    <t>Seina värv</t>
  </si>
  <si>
    <t>Lateksvärv (Bindo 20 ), poolmatt, klass 1 (ISO 11998)</t>
  </si>
  <si>
    <t>Värvitud pind peab olema hästi puhastatav ja pestav</t>
  </si>
  <si>
    <t>Lae värv</t>
  </si>
  <si>
    <t>Lateksvärv (Bindo 3), täismatt, klass 1 (ISO 11998)</t>
  </si>
  <si>
    <t>PVC põrandakate</t>
  </si>
  <si>
    <t>Valitud materjal peab taluma üldkasutatavaid kemikaale</t>
  </si>
  <si>
    <t>Keraamiline plaat</t>
  </si>
  <si>
    <t>Sanitaartehnika</t>
  </si>
  <si>
    <r>
      <rPr>
        <b/>
        <sz val="10"/>
        <rFont val="Arial"/>
        <family val="2"/>
      </rPr>
      <t>Segistid</t>
    </r>
    <r>
      <rPr>
        <sz val="10"/>
        <rFont val="Arial"/>
        <family val="2"/>
      </rPr>
      <t xml:space="preserve"> Oras, sarjad "Apollo", "Sensiva" või Gustavsberg sarjad "Dynamic", "Nautic"</t>
    </r>
  </si>
  <si>
    <r>
      <rPr>
        <b/>
        <sz val="10"/>
        <rFont val="Arial"/>
        <family val="2"/>
      </rPr>
      <t>Wc pott</t>
    </r>
    <r>
      <rPr>
        <sz val="10"/>
        <rFont val="Arial"/>
        <family val="2"/>
      </rPr>
      <t xml:space="preserve"> Gustavsberg Basic </t>
    </r>
  </si>
  <si>
    <t>Valamukapp koos roostevaba valamuga</t>
  </si>
  <si>
    <t>Elektritarvikud</t>
  </si>
  <si>
    <r>
      <rPr>
        <b/>
        <sz val="10"/>
        <rFont val="Arial"/>
        <family val="2"/>
      </rPr>
      <t>Elektripliit/ahi</t>
    </r>
    <r>
      <rPr>
        <sz val="10"/>
        <rFont val="Arial"/>
        <family val="2"/>
      </rPr>
      <t xml:space="preserve"> Zanussi, energiaklass A, 4-malmplaadiga, laius 50cm või samaväärsete kvaliteedinäitajatega</t>
    </r>
  </si>
  <si>
    <r>
      <rPr>
        <b/>
        <sz val="10"/>
        <rFont val="Arial"/>
        <family val="2"/>
      </rPr>
      <t>Laevalgusti</t>
    </r>
    <r>
      <rPr>
        <sz val="10"/>
        <rFont val="Arial"/>
        <family val="2"/>
      </rPr>
      <t xml:space="preserve"> plafoonvalgusti, energiaklass min B</t>
    </r>
  </si>
  <si>
    <t>Välisuks, siseuks</t>
  </si>
  <si>
    <t>Materjalide ja seadmete tehnilised andmed</t>
  </si>
  <si>
    <r>
      <rPr>
        <b/>
        <sz val="12"/>
        <color indexed="8"/>
        <rFont val="Calibri"/>
        <family val="2"/>
      </rPr>
      <t>MÄRKUSED:</t>
    </r>
    <r>
      <rPr>
        <sz val="12"/>
        <color indexed="8"/>
        <rFont val="Calibri"/>
        <family val="2"/>
      </rPr>
      <t xml:space="preserve">
* Hankedokumentides kirjeldatud eesmärgi täitmiseks vajalike tööde mahtude määramine on Pakkuja kohustus.  * Tehnilises kirjelduses ja pakkumuse hinnatabelis esitatud konkreetsete tööde füüsilised mahud on informatiivsed ning Pakkumuses tuleb arvestada tegelike vajalike tööde mahtudega. 
* Pakkumuse esitamisel tuleb arvestada seadmete ja materjalide tehnilise kirjeldusega (vt tabeli lõpus)</t>
    </r>
  </si>
  <si>
    <r>
      <t xml:space="preserve">Siseuks </t>
    </r>
    <r>
      <rPr>
        <sz val="10"/>
        <rFont val="Arial"/>
        <family val="2"/>
      </rPr>
      <t>sileuks, valge, duširuumi ventavaga uks</t>
    </r>
  </si>
  <si>
    <t xml:space="preserve">Köök </t>
  </si>
  <si>
    <t xml:space="preserve">Tuba </t>
  </si>
  <si>
    <t xml:space="preserve">Wc </t>
  </si>
  <si>
    <t>KOKKU</t>
  </si>
  <si>
    <t>Tellija varu 10%</t>
  </si>
  <si>
    <t>Kokku</t>
  </si>
  <si>
    <t>Põranda tasandamine, aluspõranda ehitus</t>
  </si>
  <si>
    <t>Põrandale PVC koos ülespööretega 5-7cm</t>
  </si>
  <si>
    <t>Uue wc poti paigaldus</t>
  </si>
  <si>
    <t>Esik</t>
  </si>
  <si>
    <t>Valamu- ja dušisegisti paigaldus</t>
  </si>
  <si>
    <t>PVC kasutusklass 23/34/42, paksus 2,0mm, keevitatav, IVC Tirreno värvid valikus 994/934/992</t>
  </si>
  <si>
    <t xml:space="preserve">http://www.floorin.ee/et/koik-tooted/389?view=product </t>
  </si>
  <si>
    <t>PEI 1-5 kasutusnõuetele vastavus. Seinaplaat PEI 1, põrandaplaat PEI 3, mattglasuur</t>
  </si>
  <si>
    <t>Elektripaigaldis</t>
  </si>
  <si>
    <t>Rikkevoolukaitsme kasutamise nõue (EVS-HD 60364-4-41:2017) eeldab kaitsejuhi</t>
  </si>
  <si>
    <t>olemasolu nii pesade kui valgustuse toites, uus kaabeldus kogu korteris.</t>
  </si>
  <si>
    <t>Korterite moodulkilbid  asendada suurematega ja väljuvate liinide kaitseks sama arv</t>
  </si>
  <si>
    <t>kombineeritud rikkevoolukaitsmeid 30mA+ kaitselüliti(näiteks:General Electric 1P+N</t>
  </si>
  <si>
    <t>B10/030).</t>
  </si>
  <si>
    <t>Vesi ja kanalisatsioon</t>
  </si>
  <si>
    <t>Torustik jäikühendustega.</t>
  </si>
  <si>
    <t>Välisuks EI30, tuletõkke</t>
  </si>
  <si>
    <t>Seinakapi likvideerimine</t>
  </si>
  <si>
    <t xml:space="preserve">Siseukse värvimine </t>
  </si>
  <si>
    <t>Seinte värvimine eeltöödega, plaaditud osale uued plaadid</t>
  </si>
  <si>
    <t>Siseukse värvimine</t>
  </si>
  <si>
    <t>Paigaldada uued ventilatsiooni restid</t>
  </si>
  <si>
    <t xml:space="preserve">Valamu ja pliidi taguse seina katmine keraamiliste plaatidega </t>
  </si>
  <si>
    <t>Uute ventilatsioonirestide paigaldus</t>
  </si>
  <si>
    <t xml:space="preserve">Uus elektripliit koos paigaldusega </t>
  </si>
  <si>
    <t>Vannituba</t>
  </si>
  <si>
    <t>kompl</t>
  </si>
  <si>
    <t xml:space="preserve">Valamu ja pliidi taguse seina katmine keraamilise plaadiga </t>
  </si>
  <si>
    <t>Elektripaigaldistööd kogu korteris</t>
  </si>
  <si>
    <t>Tuppa interneti ja TV kaabel süvistatult koos pesadega</t>
  </si>
  <si>
    <t>Uue valamukapi ja valamu paigalus koos segistiga</t>
  </si>
  <si>
    <t xml:space="preserve">kmpl </t>
  </si>
  <si>
    <t>Laevalgustite paigaldus</t>
  </si>
  <si>
    <r>
      <t>F.Tuglase 13-22, Tartu 30,2 m</t>
    </r>
    <r>
      <rPr>
        <b/>
        <vertAlign val="superscript"/>
        <sz val="12"/>
        <rFont val="Arial"/>
        <family val="2"/>
      </rPr>
      <t>2</t>
    </r>
  </si>
  <si>
    <r>
      <t>F.Tuglase 13-24, Tartu 28,5 m</t>
    </r>
    <r>
      <rPr>
        <b/>
        <vertAlign val="superscript"/>
        <sz val="12"/>
        <rFont val="Arial"/>
        <family val="2"/>
      </rPr>
      <t>2</t>
    </r>
  </si>
  <si>
    <t>Purde 39-39, Tartu 30,3 m2</t>
  </si>
  <si>
    <t>Siseukste värvimine, uued käepidemed, lukk korrastada</t>
  </si>
  <si>
    <t xml:space="preserve">Paigaldada vanni asemele duššikabiin </t>
  </si>
  <si>
    <t>Paigaldada uus valamu</t>
  </si>
  <si>
    <t>Seinakapi korrastamine, uued käepidemed</t>
  </si>
  <si>
    <t xml:space="preserve">Uus el.pliit koos paigaldusega  </t>
  </si>
  <si>
    <t>Pesumasinavalmiduse loomine (el.pistik, kanal, vesi)</t>
  </si>
  <si>
    <t>Siseuks värvida, paigaldada uus lukk</t>
  </si>
  <si>
    <t>Pesumasina ühenduse loomine (el., kanal, vesi)</t>
  </si>
  <si>
    <t>Seinakapp korrastada, uks varvida, seest viimistleda</t>
  </si>
  <si>
    <t>Paigaldada uus duššikabiin</t>
  </si>
  <si>
    <t>Pesumasina valmiduse loomine (el., vesi, kanal)</t>
  </si>
  <si>
    <t>Pesuruum + wc</t>
  </si>
  <si>
    <t>Paigaldada uus wc pott</t>
  </si>
  <si>
    <t>Paigaldada peegel kraanikausi kohale</t>
  </si>
  <si>
    <t xml:space="preserve">Paigaldada uus klaasiga siseuks </t>
  </si>
  <si>
    <t xml:space="preserve">Põrand plaatida  </t>
  </si>
  <si>
    <t xml:space="preserve">Põrand plaatida </t>
  </si>
  <si>
    <t>Paigaldada korteri uksele uus lukk</t>
  </si>
  <si>
    <t xml:space="preserve">Põranda plaatimine </t>
  </si>
  <si>
    <t>Paigaldada uus siseuks</t>
  </si>
  <si>
    <t xml:space="preserve">Välisukse vahetus EI30 (lukk, korteri nr) </t>
  </si>
  <si>
    <t xml:space="preserve">hind </t>
  </si>
  <si>
    <t>summa</t>
  </si>
  <si>
    <t>Kokku (3 korterit)</t>
  </si>
  <si>
    <t>KM 20%</t>
  </si>
  <si>
    <t>Summa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</si>
</sst>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#,##0.0_р_.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0"/>
      <color rgb="FF222222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23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0" fillId="24" borderId="5" applyNumberFormat="0" applyFont="0" applyAlignment="0" applyProtection="0"/>
    <xf numFmtId="0" fontId="40" fillId="25" borderId="0" applyNumberFormat="0" applyBorder="0" applyAlignment="0" applyProtection="0"/>
    <xf numFmtId="0" fontId="2" fillId="0" borderId="0">
      <alignment/>
      <protection/>
    </xf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2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20" borderId="9" applyNumberFormat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4" fillId="33" borderId="10" xfId="46" applyFont="1" applyFill="1" applyBorder="1" applyAlignment="1">
      <alignment wrapText="1"/>
      <protection/>
    </xf>
    <xf numFmtId="0" fontId="2" fillId="0" borderId="10" xfId="46" applyFont="1" applyBorder="1" applyAlignment="1">
      <alignment wrapText="1"/>
      <protection/>
    </xf>
    <xf numFmtId="0" fontId="2" fillId="0" borderId="10" xfId="46" applyFont="1" applyFill="1" applyBorder="1" applyAlignment="1">
      <alignment wrapText="1"/>
      <protection/>
    </xf>
    <xf numFmtId="0" fontId="2" fillId="0" borderId="10" xfId="46" applyFont="1" applyBorder="1" applyAlignment="1">
      <alignment vertical="center" wrapText="1"/>
      <protection/>
    </xf>
    <xf numFmtId="0" fontId="2" fillId="0" borderId="10" xfId="46" applyFont="1" applyFill="1" applyBorder="1" applyAlignment="1">
      <alignment vertical="center" wrapText="1"/>
      <protection/>
    </xf>
    <xf numFmtId="0" fontId="4" fillId="0" borderId="10" xfId="0" applyFont="1" applyBorder="1" applyAlignment="1">
      <alignment wrapText="1"/>
    </xf>
    <xf numFmtId="0" fontId="3" fillId="12" borderId="10" xfId="0" applyFont="1" applyFill="1" applyBorder="1" applyAlignment="1">
      <alignment horizontal="left" wrapText="1"/>
    </xf>
    <xf numFmtId="0" fontId="3" fillId="12" borderId="10" xfId="0" applyFont="1" applyFill="1" applyBorder="1" applyAlignment="1">
      <alignment horizontal="center"/>
    </xf>
    <xf numFmtId="49" fontId="3" fillId="12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right" wrapText="1"/>
    </xf>
    <xf numFmtId="49" fontId="4" fillId="33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left" wrapText="1"/>
    </xf>
    <xf numFmtId="49" fontId="2" fillId="0" borderId="0" xfId="0" applyNumberFormat="1" applyFont="1" applyAlignment="1">
      <alignment horizontal="right"/>
    </xf>
    <xf numFmtId="0" fontId="35" fillId="0" borderId="10" xfId="37" applyFont="1" applyBorder="1" applyAlignment="1">
      <alignment wrapText="1"/>
    </xf>
    <xf numFmtId="0" fontId="4" fillId="33" borderId="11" xfId="46" applyFont="1" applyFill="1" applyBorder="1" applyAlignment="1">
      <alignment wrapText="1"/>
      <protection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34" borderId="10" xfId="0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left" wrapText="1"/>
    </xf>
    <xf numFmtId="0" fontId="49" fillId="0" borderId="13" xfId="0" applyFont="1" applyBorder="1" applyAlignment="1">
      <alignment vertical="center" wrapText="1"/>
    </xf>
    <xf numFmtId="0" fontId="49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right"/>
    </xf>
    <xf numFmtId="2" fontId="2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49" fontId="2" fillId="0" borderId="15" xfId="0" applyNumberFormat="1" applyFont="1" applyBorder="1" applyAlignment="1">
      <alignment horizontal="right"/>
    </xf>
    <xf numFmtId="0" fontId="49" fillId="0" borderId="16" xfId="0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/>
    </xf>
    <xf numFmtId="0" fontId="3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right" vertical="center"/>
    </xf>
    <xf numFmtId="2" fontId="3" fillId="35" borderId="0" xfId="0" applyNumberFormat="1" applyFont="1" applyFill="1" applyBorder="1" applyAlignment="1">
      <alignment/>
    </xf>
    <xf numFmtId="0" fontId="8" fillId="35" borderId="10" xfId="0" applyFont="1" applyFill="1" applyBorder="1" applyAlignment="1">
      <alignment horizontal="center" vertical="center"/>
    </xf>
    <xf numFmtId="49" fontId="8" fillId="35" borderId="10" xfId="0" applyNumberFormat="1" applyFont="1" applyFill="1" applyBorder="1" applyAlignment="1">
      <alignment horizontal="right" vertical="center"/>
    </xf>
    <xf numFmtId="2" fontId="8" fillId="35" borderId="10" xfId="0" applyNumberFormat="1" applyFont="1" applyFill="1" applyBorder="1" applyAlignment="1">
      <alignment/>
    </xf>
    <xf numFmtId="2" fontId="3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left" wrapText="1"/>
    </xf>
    <xf numFmtId="0" fontId="8" fillId="35" borderId="10" xfId="0" applyFont="1" applyFill="1" applyBorder="1" applyAlignment="1">
      <alignment horizontal="center"/>
    </xf>
    <xf numFmtId="49" fontId="8" fillId="35" borderId="10" xfId="0" applyNumberFormat="1" applyFont="1" applyFill="1" applyBorder="1" applyAlignment="1">
      <alignment horizontal="right"/>
    </xf>
    <xf numFmtId="2" fontId="8" fillId="35" borderId="10" xfId="0" applyNumberFormat="1" applyFont="1" applyFill="1" applyBorder="1" applyAlignment="1">
      <alignment horizontal="right"/>
    </xf>
    <xf numFmtId="2" fontId="3" fillId="35" borderId="10" xfId="0" applyNumberFormat="1" applyFont="1" applyFill="1" applyBorder="1" applyAlignment="1">
      <alignment horizontal="right"/>
    </xf>
    <xf numFmtId="0" fontId="50" fillId="36" borderId="10" xfId="0" applyFont="1" applyFill="1" applyBorder="1" applyAlignment="1">
      <alignment horizontal="left" wrapText="1"/>
    </xf>
    <xf numFmtId="0" fontId="50" fillId="36" borderId="10" xfId="0" applyFont="1" applyFill="1" applyBorder="1" applyAlignment="1">
      <alignment horizontal="center"/>
    </xf>
    <xf numFmtId="49" fontId="50" fillId="36" borderId="10" xfId="0" applyNumberFormat="1" applyFont="1" applyFill="1" applyBorder="1" applyAlignment="1">
      <alignment horizontal="right"/>
    </xf>
    <xf numFmtId="0" fontId="50" fillId="36" borderId="10" xfId="0" applyFont="1" applyFill="1" applyBorder="1" applyAlignment="1">
      <alignment/>
    </xf>
    <xf numFmtId="2" fontId="50" fillId="36" borderId="10" xfId="0" applyNumberFormat="1" applyFont="1" applyFill="1" applyBorder="1" applyAlignment="1">
      <alignment/>
    </xf>
    <xf numFmtId="0" fontId="50" fillId="36" borderId="0" xfId="0" applyFont="1" applyFill="1" applyBorder="1" applyAlignment="1">
      <alignment horizontal="center"/>
    </xf>
    <xf numFmtId="49" fontId="50" fillId="36" borderId="0" xfId="0" applyNumberFormat="1" applyFont="1" applyFill="1" applyBorder="1" applyAlignment="1">
      <alignment horizontal="right"/>
    </xf>
    <xf numFmtId="0" fontId="50" fillId="36" borderId="0" xfId="0" applyFont="1" applyFill="1" applyBorder="1" applyAlignment="1">
      <alignment/>
    </xf>
    <xf numFmtId="0" fontId="51" fillId="0" borderId="0" xfId="0" applyFont="1" applyAlignment="1">
      <alignment horizontal="left" vertical="top" wrapText="1"/>
    </xf>
  </cellXfs>
  <cellStyles count="5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allaad 2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nd" xfId="59"/>
    <cellStyle name="Currency" xfId="60"/>
    <cellStyle name="Currency [0]" xfId="61"/>
    <cellStyle name="Väljund" xfId="62"/>
    <cellStyle name="Üldpealkir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orin.ee/et/koik-tooted/389?view=produc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8"/>
  <sheetViews>
    <sheetView tabSelected="1" zoomScalePageLayoutView="0" workbookViewId="0" topLeftCell="A133">
      <selection activeCell="E33" sqref="E33"/>
    </sheetView>
  </sheetViews>
  <sheetFormatPr defaultColWidth="9.140625" defaultRowHeight="15"/>
  <cols>
    <col min="1" max="1" width="2.8515625" style="1" customWidth="1"/>
    <col min="2" max="2" width="57.28125" style="20" customWidth="1"/>
    <col min="3" max="3" width="9.57421875" style="2" customWidth="1"/>
    <col min="4" max="4" width="6.7109375" style="38" customWidth="1"/>
    <col min="5" max="5" width="9.140625" style="1" customWidth="1"/>
    <col min="6" max="6" width="10.8515625" style="1" bestFit="1" customWidth="1"/>
    <col min="7" max="16384" width="9.140625" style="1" customWidth="1"/>
  </cols>
  <sheetData>
    <row r="1" spans="2:4" ht="111.75" customHeight="1">
      <c r="B1" s="79" t="s">
        <v>29</v>
      </c>
      <c r="C1" s="79"/>
      <c r="D1" s="79"/>
    </row>
    <row r="2" spans="2:6" ht="18">
      <c r="B2" s="27" t="s">
        <v>70</v>
      </c>
      <c r="C2" s="28"/>
      <c r="D2" s="29"/>
      <c r="E2" s="29"/>
      <c r="F2" s="29"/>
    </row>
    <row r="3" spans="1:6" ht="15" customHeight="1">
      <c r="A3" s="3"/>
      <c r="B3" s="5" t="s">
        <v>0</v>
      </c>
      <c r="C3" s="6" t="s">
        <v>1</v>
      </c>
      <c r="D3" s="30" t="s">
        <v>2</v>
      </c>
      <c r="E3" s="49" t="s">
        <v>94</v>
      </c>
      <c r="F3" s="49" t="s">
        <v>95</v>
      </c>
    </row>
    <row r="4" spans="2:6" s="4" customFormat="1" ht="26.25" customHeight="1">
      <c r="B4" s="8" t="s">
        <v>32</v>
      </c>
      <c r="C4" s="9"/>
      <c r="D4" s="31"/>
      <c r="E4" s="31"/>
      <c r="F4" s="31"/>
    </row>
    <row r="5" spans="2:6" s="7" customFormat="1" ht="15" customHeight="1">
      <c r="B5" s="11" t="s">
        <v>37</v>
      </c>
      <c r="C5" s="12" t="s">
        <v>5</v>
      </c>
      <c r="D5" s="32" t="s">
        <v>6</v>
      </c>
      <c r="E5" s="50">
        <v>800</v>
      </c>
      <c r="F5" s="51">
        <f>D5*E5</f>
        <v>800</v>
      </c>
    </row>
    <row r="6" spans="2:6" s="10" customFormat="1" ht="15" customHeight="1">
      <c r="B6" s="11" t="s">
        <v>38</v>
      </c>
      <c r="C6" s="12" t="s">
        <v>5</v>
      </c>
      <c r="D6" s="33" t="s">
        <v>6</v>
      </c>
      <c r="E6" s="52">
        <v>800</v>
      </c>
      <c r="F6" s="51">
        <f aca="true" t="shared" si="0" ref="F6:F12">D6*E6</f>
        <v>800</v>
      </c>
    </row>
    <row r="7" spans="2:6" ht="15" customHeight="1">
      <c r="B7" s="11" t="s">
        <v>3</v>
      </c>
      <c r="C7" s="12" t="s">
        <v>5</v>
      </c>
      <c r="D7" s="33" t="s">
        <v>6</v>
      </c>
      <c r="E7" s="50">
        <v>300</v>
      </c>
      <c r="F7" s="51">
        <f t="shared" si="0"/>
        <v>300</v>
      </c>
    </row>
    <row r="8" spans="2:6" ht="15" customHeight="1">
      <c r="B8" s="11" t="s">
        <v>4</v>
      </c>
      <c r="C8" s="12" t="s">
        <v>5</v>
      </c>
      <c r="D8" s="33" t="s">
        <v>6</v>
      </c>
      <c r="E8" s="50">
        <v>100</v>
      </c>
      <c r="F8" s="51">
        <f t="shared" si="0"/>
        <v>100</v>
      </c>
    </row>
    <row r="9" spans="2:6" ht="15" customHeight="1">
      <c r="B9" s="14" t="s">
        <v>7</v>
      </c>
      <c r="C9" s="12" t="s">
        <v>5</v>
      </c>
      <c r="D9" s="33" t="s">
        <v>6</v>
      </c>
      <c r="E9" s="50">
        <v>1050</v>
      </c>
      <c r="F9" s="51">
        <f t="shared" si="0"/>
        <v>1050</v>
      </c>
    </row>
    <row r="10" spans="2:6" ht="15" customHeight="1">
      <c r="B10" s="11" t="s">
        <v>8</v>
      </c>
      <c r="C10" s="12" t="s">
        <v>5</v>
      </c>
      <c r="D10" s="33" t="s">
        <v>6</v>
      </c>
      <c r="E10" s="50">
        <v>90</v>
      </c>
      <c r="F10" s="51">
        <f t="shared" si="0"/>
        <v>90</v>
      </c>
    </row>
    <row r="11" spans="2:6" ht="12.75">
      <c r="B11" s="11" t="s">
        <v>73</v>
      </c>
      <c r="C11" s="12" t="s">
        <v>5</v>
      </c>
      <c r="D11" s="33" t="s">
        <v>6</v>
      </c>
      <c r="E11" s="50">
        <v>180</v>
      </c>
      <c r="F11" s="51">
        <f t="shared" si="0"/>
        <v>180</v>
      </c>
    </row>
    <row r="12" spans="2:6" ht="15" customHeight="1">
      <c r="B12" s="11" t="s">
        <v>11</v>
      </c>
      <c r="C12" s="12" t="s">
        <v>63</v>
      </c>
      <c r="D12" s="33" t="s">
        <v>6</v>
      </c>
      <c r="E12" s="50">
        <v>30</v>
      </c>
      <c r="F12" s="51">
        <f t="shared" si="0"/>
        <v>30</v>
      </c>
    </row>
    <row r="13" spans="2:6" ht="15" customHeight="1">
      <c r="B13" s="8" t="s">
        <v>31</v>
      </c>
      <c r="C13" s="15"/>
      <c r="D13" s="34"/>
      <c r="E13" s="34"/>
      <c r="F13" s="34"/>
    </row>
    <row r="14" spans="2:6" ht="15" customHeight="1">
      <c r="B14" s="11" t="s">
        <v>37</v>
      </c>
      <c r="C14" s="12" t="s">
        <v>5</v>
      </c>
      <c r="D14" s="33" t="s">
        <v>6</v>
      </c>
      <c r="E14" s="50">
        <v>330</v>
      </c>
      <c r="F14" s="53">
        <f>D14*E14</f>
        <v>330</v>
      </c>
    </row>
    <row r="15" spans="2:6" ht="15" customHeight="1">
      <c r="B15" s="11" t="s">
        <v>38</v>
      </c>
      <c r="C15" s="12" t="s">
        <v>5</v>
      </c>
      <c r="D15" s="33" t="s">
        <v>6</v>
      </c>
      <c r="E15" s="50">
        <v>330</v>
      </c>
      <c r="F15" s="53">
        <f aca="true" t="shared" si="1" ref="F15:F24">D15*E15</f>
        <v>330</v>
      </c>
    </row>
    <row r="16" spans="2:6" ht="12.75">
      <c r="B16" s="11" t="s">
        <v>3</v>
      </c>
      <c r="C16" s="12" t="s">
        <v>5</v>
      </c>
      <c r="D16" s="33" t="s">
        <v>6</v>
      </c>
      <c r="E16" s="50">
        <v>120</v>
      </c>
      <c r="F16" s="53">
        <f t="shared" si="1"/>
        <v>120</v>
      </c>
    </row>
    <row r="17" spans="2:6" ht="15" customHeight="1">
      <c r="B17" s="11" t="s">
        <v>4</v>
      </c>
      <c r="C17" s="12" t="s">
        <v>5</v>
      </c>
      <c r="D17" s="33" t="s">
        <v>6</v>
      </c>
      <c r="E17" s="50">
        <v>100</v>
      </c>
      <c r="F17" s="53">
        <f t="shared" si="1"/>
        <v>100</v>
      </c>
    </row>
    <row r="18" spans="2:6" ht="12.75">
      <c r="B18" s="14" t="s">
        <v>56</v>
      </c>
      <c r="C18" s="12" t="s">
        <v>5</v>
      </c>
      <c r="D18" s="33" t="s">
        <v>6</v>
      </c>
      <c r="E18" s="50">
        <v>750</v>
      </c>
      <c r="F18" s="53">
        <f t="shared" si="1"/>
        <v>750</v>
      </c>
    </row>
    <row r="19" spans="2:6" ht="12.75">
      <c r="B19" s="14" t="s">
        <v>8</v>
      </c>
      <c r="C19" s="12" t="s">
        <v>5</v>
      </c>
      <c r="D19" s="33" t="s">
        <v>6</v>
      </c>
      <c r="E19" s="50">
        <v>90</v>
      </c>
      <c r="F19" s="53">
        <f t="shared" si="1"/>
        <v>90</v>
      </c>
    </row>
    <row r="20" spans="2:6" ht="12.75">
      <c r="B20" s="11" t="s">
        <v>67</v>
      </c>
      <c r="C20" s="12" t="s">
        <v>5</v>
      </c>
      <c r="D20" s="33" t="s">
        <v>6</v>
      </c>
      <c r="E20" s="50">
        <v>375</v>
      </c>
      <c r="F20" s="53">
        <f t="shared" si="1"/>
        <v>375</v>
      </c>
    </row>
    <row r="21" spans="2:6" ht="15" customHeight="1">
      <c r="B21" s="11" t="s">
        <v>60</v>
      </c>
      <c r="C21" s="12" t="s">
        <v>5</v>
      </c>
      <c r="D21" s="33" t="s">
        <v>6</v>
      </c>
      <c r="E21" s="50">
        <v>35</v>
      </c>
      <c r="F21" s="53">
        <f t="shared" si="1"/>
        <v>35</v>
      </c>
    </row>
    <row r="22" spans="2:6" ht="12.75">
      <c r="B22" s="11" t="s">
        <v>77</v>
      </c>
      <c r="C22" s="12" t="s">
        <v>5</v>
      </c>
      <c r="D22" s="33" t="s">
        <v>6</v>
      </c>
      <c r="E22" s="50">
        <v>325</v>
      </c>
      <c r="F22" s="53">
        <f t="shared" si="1"/>
        <v>325</v>
      </c>
    </row>
    <row r="23" spans="2:6" ht="12.75">
      <c r="B23" s="14" t="s">
        <v>59</v>
      </c>
      <c r="C23" s="12" t="s">
        <v>5</v>
      </c>
      <c r="D23" s="33" t="s">
        <v>6</v>
      </c>
      <c r="E23" s="50">
        <v>200</v>
      </c>
      <c r="F23" s="53">
        <f t="shared" si="1"/>
        <v>200</v>
      </c>
    </row>
    <row r="24" spans="2:6" ht="15" customHeight="1">
      <c r="B24" s="11" t="s">
        <v>87</v>
      </c>
      <c r="C24" s="12" t="s">
        <v>5</v>
      </c>
      <c r="D24" s="33" t="s">
        <v>6</v>
      </c>
      <c r="E24" s="50">
        <v>260</v>
      </c>
      <c r="F24" s="53">
        <f t="shared" si="1"/>
        <v>260</v>
      </c>
    </row>
    <row r="25" spans="2:6" ht="15" customHeight="1">
      <c r="B25" s="8" t="s">
        <v>62</v>
      </c>
      <c r="C25" s="15"/>
      <c r="D25" s="34"/>
      <c r="E25" s="34"/>
      <c r="F25" s="34"/>
    </row>
    <row r="26" spans="2:6" ht="15" customHeight="1">
      <c r="B26" s="11" t="s">
        <v>3</v>
      </c>
      <c r="C26" s="12" t="s">
        <v>5</v>
      </c>
      <c r="D26" s="54" t="s">
        <v>6</v>
      </c>
      <c r="E26" s="50">
        <v>100</v>
      </c>
      <c r="F26" s="53">
        <f>D26*E26</f>
        <v>100</v>
      </c>
    </row>
    <row r="27" spans="2:6" ht="15" customHeight="1" thickBot="1">
      <c r="B27" s="14" t="s">
        <v>7</v>
      </c>
      <c r="C27" s="12" t="s">
        <v>5</v>
      </c>
      <c r="D27" s="54" t="s">
        <v>6</v>
      </c>
      <c r="E27" s="50">
        <v>350</v>
      </c>
      <c r="F27" s="53">
        <f aca="true" t="shared" si="2" ref="F27:F35">D27*E27</f>
        <v>350</v>
      </c>
    </row>
    <row r="28" spans="2:6" ht="15" customHeight="1" thickBot="1">
      <c r="B28" s="46" t="s">
        <v>74</v>
      </c>
      <c r="C28" s="47" t="s">
        <v>5</v>
      </c>
      <c r="D28" s="55">
        <v>1</v>
      </c>
      <c r="E28" s="50">
        <v>450</v>
      </c>
      <c r="F28" s="53">
        <f t="shared" si="2"/>
        <v>450</v>
      </c>
    </row>
    <row r="29" spans="2:6" ht="12.75">
      <c r="B29" s="16" t="s">
        <v>4</v>
      </c>
      <c r="C29" s="17" t="s">
        <v>5</v>
      </c>
      <c r="D29" s="56" t="s">
        <v>6</v>
      </c>
      <c r="E29" s="50">
        <v>100</v>
      </c>
      <c r="F29" s="53">
        <f t="shared" si="2"/>
        <v>100</v>
      </c>
    </row>
    <row r="30" spans="2:6" ht="15" customHeight="1">
      <c r="B30" s="11" t="s">
        <v>57</v>
      </c>
      <c r="C30" s="12" t="s">
        <v>5</v>
      </c>
      <c r="D30" s="54" t="s">
        <v>6</v>
      </c>
      <c r="E30" s="50">
        <v>125</v>
      </c>
      <c r="F30" s="53">
        <f t="shared" si="2"/>
        <v>125</v>
      </c>
    </row>
    <row r="31" spans="2:6" ht="15" customHeight="1">
      <c r="B31" s="11" t="s">
        <v>88</v>
      </c>
      <c r="C31" s="12" t="s">
        <v>5</v>
      </c>
      <c r="D31" s="54" t="s">
        <v>6</v>
      </c>
      <c r="E31" s="50">
        <v>175</v>
      </c>
      <c r="F31" s="53">
        <f t="shared" si="2"/>
        <v>175</v>
      </c>
    </row>
    <row r="32" spans="2:6" ht="15" customHeight="1">
      <c r="B32" s="11" t="s">
        <v>75</v>
      </c>
      <c r="C32" s="12" t="s">
        <v>5</v>
      </c>
      <c r="D32" s="54" t="s">
        <v>6</v>
      </c>
      <c r="E32" s="50">
        <v>150</v>
      </c>
      <c r="F32" s="53">
        <f t="shared" si="2"/>
        <v>150</v>
      </c>
    </row>
    <row r="33" spans="2:6" ht="15" customHeight="1">
      <c r="B33" s="35" t="s">
        <v>41</v>
      </c>
      <c r="C33" s="12" t="s">
        <v>5</v>
      </c>
      <c r="D33" s="54" t="s">
        <v>6</v>
      </c>
      <c r="E33" s="50">
        <v>325</v>
      </c>
      <c r="F33" s="53">
        <f t="shared" si="2"/>
        <v>325</v>
      </c>
    </row>
    <row r="34" spans="2:6" ht="12.75">
      <c r="B34" s="35" t="s">
        <v>78</v>
      </c>
      <c r="C34" s="12" t="s">
        <v>5</v>
      </c>
      <c r="D34" s="54" t="s">
        <v>6</v>
      </c>
      <c r="E34" s="50">
        <v>250</v>
      </c>
      <c r="F34" s="53">
        <f t="shared" si="2"/>
        <v>250</v>
      </c>
    </row>
    <row r="35" spans="2:6" ht="12.75">
      <c r="B35" s="35" t="s">
        <v>86</v>
      </c>
      <c r="C35" s="12" t="s">
        <v>5</v>
      </c>
      <c r="D35" s="54" t="s">
        <v>6</v>
      </c>
      <c r="E35" s="50">
        <v>130</v>
      </c>
      <c r="F35" s="53">
        <f t="shared" si="2"/>
        <v>130</v>
      </c>
    </row>
    <row r="36" spans="2:6" ht="12.75">
      <c r="B36" s="8" t="s">
        <v>33</v>
      </c>
      <c r="C36" s="15"/>
      <c r="D36" s="34"/>
      <c r="E36" s="34"/>
      <c r="F36" s="34"/>
    </row>
    <row r="37" spans="2:6" ht="12.75">
      <c r="B37" s="11" t="s">
        <v>3</v>
      </c>
      <c r="C37" s="12" t="s">
        <v>5</v>
      </c>
      <c r="D37" s="33" t="s">
        <v>6</v>
      </c>
      <c r="E37" s="57">
        <v>50</v>
      </c>
      <c r="F37" s="51">
        <f>D37*E37</f>
        <v>50</v>
      </c>
    </row>
    <row r="38" spans="2:6" ht="12.75">
      <c r="B38" s="11" t="s">
        <v>89</v>
      </c>
      <c r="C38" s="12" t="s">
        <v>5</v>
      </c>
      <c r="D38" s="33" t="s">
        <v>6</v>
      </c>
      <c r="E38" s="57">
        <v>125</v>
      </c>
      <c r="F38" s="51">
        <f aca="true" t="shared" si="3" ref="F38:F43">D38*E38</f>
        <v>125</v>
      </c>
    </row>
    <row r="39" spans="2:6" ht="12.75">
      <c r="B39" s="14" t="s">
        <v>7</v>
      </c>
      <c r="C39" s="12" t="s">
        <v>5</v>
      </c>
      <c r="D39" s="33" t="s">
        <v>6</v>
      </c>
      <c r="E39" s="57">
        <v>250</v>
      </c>
      <c r="F39" s="51">
        <f t="shared" si="3"/>
        <v>250</v>
      </c>
    </row>
    <row r="40" spans="2:6" ht="12.75">
      <c r="B40" s="16" t="s">
        <v>4</v>
      </c>
      <c r="C40" s="17" t="s">
        <v>5</v>
      </c>
      <c r="D40" s="36" t="s">
        <v>6</v>
      </c>
      <c r="E40" s="57">
        <v>100</v>
      </c>
      <c r="F40" s="51">
        <f t="shared" si="3"/>
        <v>100</v>
      </c>
    </row>
    <row r="41" spans="2:6" ht="12.75">
      <c r="B41" s="11" t="s">
        <v>55</v>
      </c>
      <c r="C41" s="12" t="s">
        <v>5</v>
      </c>
      <c r="D41" s="33" t="s">
        <v>6</v>
      </c>
      <c r="E41" s="57">
        <v>125</v>
      </c>
      <c r="F41" s="51">
        <f t="shared" si="3"/>
        <v>125</v>
      </c>
    </row>
    <row r="42" spans="2:6" ht="12.75">
      <c r="B42" s="11" t="s">
        <v>39</v>
      </c>
      <c r="C42" s="13" t="s">
        <v>5</v>
      </c>
      <c r="D42" s="33" t="s">
        <v>6</v>
      </c>
      <c r="E42" s="57">
        <v>330</v>
      </c>
      <c r="F42" s="51">
        <f t="shared" si="3"/>
        <v>330</v>
      </c>
    </row>
    <row r="43" spans="2:6" ht="12.75">
      <c r="B43" s="11" t="s">
        <v>76</v>
      </c>
      <c r="C43" s="13" t="s">
        <v>5</v>
      </c>
      <c r="D43" s="33" t="s">
        <v>6</v>
      </c>
      <c r="E43" s="57">
        <v>120</v>
      </c>
      <c r="F43" s="51">
        <f t="shared" si="3"/>
        <v>120</v>
      </c>
    </row>
    <row r="44" spans="2:6" ht="12.75">
      <c r="B44" s="8" t="s">
        <v>40</v>
      </c>
      <c r="C44" s="15"/>
      <c r="D44" s="34"/>
      <c r="E44" s="34"/>
      <c r="F44" s="34"/>
    </row>
    <row r="45" spans="2:6" ht="12.75">
      <c r="B45" s="37" t="s">
        <v>37</v>
      </c>
      <c r="C45" s="12" t="s">
        <v>5</v>
      </c>
      <c r="D45" s="32" t="s">
        <v>6</v>
      </c>
      <c r="E45" s="50">
        <v>240</v>
      </c>
      <c r="F45" s="53">
        <f>D45*E45</f>
        <v>240</v>
      </c>
    </row>
    <row r="46" spans="2:6" ht="12.75">
      <c r="B46" s="11" t="s">
        <v>38</v>
      </c>
      <c r="C46" s="12" t="s">
        <v>5</v>
      </c>
      <c r="D46" s="33" t="s">
        <v>6</v>
      </c>
      <c r="E46" s="50">
        <v>240</v>
      </c>
      <c r="F46" s="53">
        <f>D46*E46</f>
        <v>240</v>
      </c>
    </row>
    <row r="47" spans="2:6" ht="12.75">
      <c r="B47" s="11" t="s">
        <v>3</v>
      </c>
      <c r="C47" s="12" t="s">
        <v>5</v>
      </c>
      <c r="D47" s="33" t="s">
        <v>6</v>
      </c>
      <c r="E47" s="50">
        <v>100</v>
      </c>
      <c r="F47" s="53">
        <f>D47*E47</f>
        <v>100</v>
      </c>
    </row>
    <row r="48" spans="2:6" ht="12.75">
      <c r="B48" s="14" t="s">
        <v>7</v>
      </c>
      <c r="C48" s="12" t="s">
        <v>5</v>
      </c>
      <c r="D48" s="33" t="s">
        <v>6</v>
      </c>
      <c r="E48" s="50">
        <v>630</v>
      </c>
      <c r="F48" s="53">
        <f>D48*E48</f>
        <v>630</v>
      </c>
    </row>
    <row r="49" spans="2:6" ht="12.75">
      <c r="B49" s="14" t="s">
        <v>4</v>
      </c>
      <c r="C49" s="12" t="s">
        <v>5</v>
      </c>
      <c r="D49" s="33" t="s">
        <v>6</v>
      </c>
      <c r="E49" s="50">
        <v>100</v>
      </c>
      <c r="F49" s="53">
        <f>D49*E49</f>
        <v>100</v>
      </c>
    </row>
    <row r="50" spans="2:6" ht="12.75">
      <c r="B50" s="8" t="s">
        <v>9</v>
      </c>
      <c r="C50" s="15"/>
      <c r="D50" s="34"/>
      <c r="E50" s="34"/>
      <c r="F50" s="34"/>
    </row>
    <row r="51" spans="2:6" ht="12.75">
      <c r="B51" s="45" t="s">
        <v>65</v>
      </c>
      <c r="C51" s="43" t="s">
        <v>63</v>
      </c>
      <c r="D51" s="44" t="s">
        <v>6</v>
      </c>
      <c r="E51" s="57">
        <v>3100</v>
      </c>
      <c r="F51" s="51">
        <f>D51*E51</f>
        <v>3100</v>
      </c>
    </row>
    <row r="52" spans="2:6" ht="26.25">
      <c r="B52" s="19" t="s">
        <v>10</v>
      </c>
      <c r="C52" s="18" t="s">
        <v>5</v>
      </c>
      <c r="D52" s="36" t="s">
        <v>6</v>
      </c>
      <c r="E52" s="57">
        <v>450</v>
      </c>
      <c r="F52" s="51">
        <f>D52*E52</f>
        <v>450</v>
      </c>
    </row>
    <row r="53" spans="2:6" ht="12.75">
      <c r="B53" s="11" t="s">
        <v>66</v>
      </c>
      <c r="C53" s="12" t="s">
        <v>5</v>
      </c>
      <c r="D53" s="33" t="s">
        <v>6</v>
      </c>
      <c r="E53" s="57">
        <v>275</v>
      </c>
      <c r="F53" s="51">
        <f>D53*E53</f>
        <v>275</v>
      </c>
    </row>
    <row r="54" spans="2:6" ht="12.75">
      <c r="B54" s="11" t="s">
        <v>90</v>
      </c>
      <c r="C54" s="12" t="s">
        <v>5</v>
      </c>
      <c r="D54" s="33" t="s">
        <v>6</v>
      </c>
      <c r="E54" s="57">
        <v>165</v>
      </c>
      <c r="F54" s="51">
        <f>D54*E54</f>
        <v>165</v>
      </c>
    </row>
    <row r="55" spans="2:6" ht="23.25" customHeight="1">
      <c r="B55" s="66" t="s">
        <v>36</v>
      </c>
      <c r="C55" s="67"/>
      <c r="D55" s="68"/>
      <c r="E55" s="69"/>
      <c r="F55" s="70">
        <f>SUM(F5:F54)</f>
        <v>14820</v>
      </c>
    </row>
    <row r="56" spans="2:6" ht="18">
      <c r="B56" s="27" t="s">
        <v>71</v>
      </c>
      <c r="C56" s="28"/>
      <c r="D56" s="29"/>
      <c r="E56" s="29"/>
      <c r="F56" s="29"/>
    </row>
    <row r="57" spans="2:6" ht="12.75">
      <c r="B57" s="5" t="s">
        <v>0</v>
      </c>
      <c r="C57" s="6" t="s">
        <v>1</v>
      </c>
      <c r="D57" s="30" t="s">
        <v>2</v>
      </c>
      <c r="E57" s="49" t="s">
        <v>94</v>
      </c>
      <c r="F57" s="49" t="s">
        <v>95</v>
      </c>
    </row>
    <row r="58" spans="2:6" ht="12.75">
      <c r="B58" s="8" t="s">
        <v>32</v>
      </c>
      <c r="C58" s="9"/>
      <c r="D58" s="31"/>
      <c r="E58" s="31"/>
      <c r="F58" s="31"/>
    </row>
    <row r="59" spans="2:6" ht="12.75">
      <c r="B59" s="11" t="s">
        <v>37</v>
      </c>
      <c r="C59" s="12" t="s">
        <v>5</v>
      </c>
      <c r="D59" s="32" t="s">
        <v>6</v>
      </c>
      <c r="E59" s="50">
        <v>700</v>
      </c>
      <c r="F59" s="53">
        <f>D59*E59</f>
        <v>700</v>
      </c>
    </row>
    <row r="60" spans="2:6" ht="12.75">
      <c r="B60" s="11" t="s">
        <v>38</v>
      </c>
      <c r="C60" s="12" t="s">
        <v>5</v>
      </c>
      <c r="D60" s="33" t="s">
        <v>6</v>
      </c>
      <c r="E60" s="50">
        <v>700</v>
      </c>
      <c r="F60" s="53">
        <f aca="true" t="shared" si="4" ref="F60:F65">D60*E60</f>
        <v>700</v>
      </c>
    </row>
    <row r="61" spans="2:6" ht="12.75">
      <c r="B61" s="11" t="s">
        <v>3</v>
      </c>
      <c r="C61" s="12" t="s">
        <v>5</v>
      </c>
      <c r="D61" s="33" t="s">
        <v>6</v>
      </c>
      <c r="E61" s="50">
        <v>250</v>
      </c>
      <c r="F61" s="53">
        <f t="shared" si="4"/>
        <v>250</v>
      </c>
    </row>
    <row r="62" spans="2:6" ht="12.75">
      <c r="B62" s="11" t="s">
        <v>4</v>
      </c>
      <c r="C62" s="12" t="s">
        <v>5</v>
      </c>
      <c r="D62" s="33" t="s">
        <v>6</v>
      </c>
      <c r="E62" s="50">
        <v>100</v>
      </c>
      <c r="F62" s="53">
        <f t="shared" si="4"/>
        <v>100</v>
      </c>
    </row>
    <row r="63" spans="2:6" ht="12.75">
      <c r="B63" s="14" t="s">
        <v>7</v>
      </c>
      <c r="C63" s="12" t="s">
        <v>5</v>
      </c>
      <c r="D63" s="33" t="s">
        <v>6</v>
      </c>
      <c r="E63" s="50">
        <v>875</v>
      </c>
      <c r="F63" s="53">
        <f t="shared" si="4"/>
        <v>875</v>
      </c>
    </row>
    <row r="64" spans="2:6" ht="12.75">
      <c r="B64" s="11" t="s">
        <v>8</v>
      </c>
      <c r="C64" s="12" t="s">
        <v>5</v>
      </c>
      <c r="D64" s="33" t="s">
        <v>6</v>
      </c>
      <c r="E64" s="50">
        <v>90</v>
      </c>
      <c r="F64" s="53">
        <f t="shared" si="4"/>
        <v>90</v>
      </c>
    </row>
    <row r="65" spans="2:6" ht="12.75">
      <c r="B65" s="11" t="s">
        <v>79</v>
      </c>
      <c r="C65" s="12" t="s">
        <v>5</v>
      </c>
      <c r="D65" s="33" t="s">
        <v>6</v>
      </c>
      <c r="E65" s="50">
        <v>150</v>
      </c>
      <c r="F65" s="53">
        <f t="shared" si="4"/>
        <v>150</v>
      </c>
    </row>
    <row r="66" spans="2:6" ht="12.75">
      <c r="B66" s="8" t="s">
        <v>31</v>
      </c>
      <c r="C66" s="15"/>
      <c r="D66" s="34"/>
      <c r="E66" s="34"/>
      <c r="F66" s="31"/>
    </row>
    <row r="67" spans="2:6" ht="12.75">
      <c r="B67" s="11" t="s">
        <v>37</v>
      </c>
      <c r="C67" s="12" t="s">
        <v>5</v>
      </c>
      <c r="D67" s="33" t="s">
        <v>6</v>
      </c>
      <c r="E67" s="50">
        <v>330</v>
      </c>
      <c r="F67" s="53">
        <f>D67*E67</f>
        <v>330</v>
      </c>
    </row>
    <row r="68" spans="2:6" ht="12.75">
      <c r="B68" s="11" t="s">
        <v>38</v>
      </c>
      <c r="C68" s="12" t="s">
        <v>5</v>
      </c>
      <c r="D68" s="33" t="s">
        <v>6</v>
      </c>
      <c r="E68" s="50">
        <v>330</v>
      </c>
      <c r="F68" s="53">
        <f aca="true" t="shared" si="5" ref="F68:F77">D68*E68</f>
        <v>330</v>
      </c>
    </row>
    <row r="69" spans="2:6" ht="12.75">
      <c r="B69" s="11" t="s">
        <v>3</v>
      </c>
      <c r="C69" s="12" t="s">
        <v>5</v>
      </c>
      <c r="D69" s="33" t="s">
        <v>6</v>
      </c>
      <c r="E69" s="50">
        <v>120</v>
      </c>
      <c r="F69" s="53">
        <f t="shared" si="5"/>
        <v>120</v>
      </c>
    </row>
    <row r="70" spans="2:6" ht="12.75">
      <c r="B70" s="11" t="s">
        <v>4</v>
      </c>
      <c r="C70" s="12" t="s">
        <v>5</v>
      </c>
      <c r="D70" s="33" t="s">
        <v>6</v>
      </c>
      <c r="E70" s="50">
        <v>100</v>
      </c>
      <c r="F70" s="53">
        <f t="shared" si="5"/>
        <v>100</v>
      </c>
    </row>
    <row r="71" spans="2:6" ht="12.75">
      <c r="B71" s="14" t="s">
        <v>7</v>
      </c>
      <c r="C71" s="12" t="s">
        <v>5</v>
      </c>
      <c r="D71" s="33" t="s">
        <v>6</v>
      </c>
      <c r="E71" s="50">
        <v>600</v>
      </c>
      <c r="F71" s="53">
        <f t="shared" si="5"/>
        <v>600</v>
      </c>
    </row>
    <row r="72" spans="2:6" ht="12.75">
      <c r="B72" s="14" t="s">
        <v>8</v>
      </c>
      <c r="C72" s="12" t="s">
        <v>5</v>
      </c>
      <c r="D72" s="33" t="s">
        <v>6</v>
      </c>
      <c r="E72" s="50">
        <v>90</v>
      </c>
      <c r="F72" s="53">
        <f t="shared" si="5"/>
        <v>90</v>
      </c>
    </row>
    <row r="73" spans="2:6" ht="12.75">
      <c r="B73" s="14" t="s">
        <v>59</v>
      </c>
      <c r="C73" s="12" t="s">
        <v>5</v>
      </c>
      <c r="D73" s="33" t="s">
        <v>6</v>
      </c>
      <c r="E73" s="50">
        <v>200</v>
      </c>
      <c r="F73" s="53">
        <f t="shared" si="5"/>
        <v>200</v>
      </c>
    </row>
    <row r="74" spans="2:6" ht="12.75">
      <c r="B74" s="11" t="s">
        <v>67</v>
      </c>
      <c r="C74" s="12" t="s">
        <v>5</v>
      </c>
      <c r="D74" s="33" t="s">
        <v>6</v>
      </c>
      <c r="E74" s="50">
        <v>375</v>
      </c>
      <c r="F74" s="53">
        <f t="shared" si="5"/>
        <v>375</v>
      </c>
    </row>
    <row r="75" spans="2:6" ht="12.75">
      <c r="B75" s="11" t="s">
        <v>61</v>
      </c>
      <c r="C75" s="12" t="s">
        <v>5</v>
      </c>
      <c r="D75" s="33" t="s">
        <v>6</v>
      </c>
      <c r="E75" s="50">
        <v>325</v>
      </c>
      <c r="F75" s="53">
        <f t="shared" si="5"/>
        <v>325</v>
      </c>
    </row>
    <row r="76" spans="2:6" ht="12.75">
      <c r="B76" s="11" t="s">
        <v>87</v>
      </c>
      <c r="C76" s="12" t="s">
        <v>5</v>
      </c>
      <c r="D76" s="33" t="s">
        <v>6</v>
      </c>
      <c r="E76" s="50">
        <v>260</v>
      </c>
      <c r="F76" s="53">
        <f t="shared" si="5"/>
        <v>260</v>
      </c>
    </row>
    <row r="77" spans="2:6" ht="12.75">
      <c r="B77" s="11" t="s">
        <v>58</v>
      </c>
      <c r="C77" s="12" t="s">
        <v>5</v>
      </c>
      <c r="D77" s="33" t="s">
        <v>6</v>
      </c>
      <c r="E77" s="50">
        <v>35</v>
      </c>
      <c r="F77" s="53">
        <f t="shared" si="5"/>
        <v>35</v>
      </c>
    </row>
    <row r="78" spans="2:6" ht="12.75">
      <c r="B78" s="8" t="s">
        <v>62</v>
      </c>
      <c r="C78" s="15"/>
      <c r="D78" s="34"/>
      <c r="E78" s="34"/>
      <c r="F78" s="34"/>
    </row>
    <row r="79" spans="2:6" ht="12.75">
      <c r="B79" s="11" t="s">
        <v>7</v>
      </c>
      <c r="C79" s="12" t="s">
        <v>5</v>
      </c>
      <c r="D79" s="33" t="s">
        <v>6</v>
      </c>
      <c r="E79" s="50">
        <v>350</v>
      </c>
      <c r="F79" s="53">
        <f>D79*E79</f>
        <v>350</v>
      </c>
    </row>
    <row r="80" spans="2:6" ht="12.75">
      <c r="B80" s="11" t="s">
        <v>3</v>
      </c>
      <c r="C80" s="12" t="s">
        <v>5</v>
      </c>
      <c r="D80" s="33" t="s">
        <v>6</v>
      </c>
      <c r="E80" s="50">
        <v>100</v>
      </c>
      <c r="F80" s="53">
        <f aca="true" t="shared" si="6" ref="F80:F88">D80*E80</f>
        <v>100</v>
      </c>
    </row>
    <row r="81" spans="2:6" ht="12.75">
      <c r="B81" s="16" t="s">
        <v>4</v>
      </c>
      <c r="C81" s="17" t="s">
        <v>5</v>
      </c>
      <c r="D81" s="36" t="s">
        <v>6</v>
      </c>
      <c r="E81" s="50">
        <v>100</v>
      </c>
      <c r="F81" s="53">
        <f t="shared" si="6"/>
        <v>100</v>
      </c>
    </row>
    <row r="82" spans="2:6" ht="12.75">
      <c r="B82" s="16" t="s">
        <v>89</v>
      </c>
      <c r="C82" s="17" t="s">
        <v>5</v>
      </c>
      <c r="D82" s="36" t="s">
        <v>6</v>
      </c>
      <c r="E82" s="50">
        <v>175</v>
      </c>
      <c r="F82" s="53">
        <f t="shared" si="6"/>
        <v>175</v>
      </c>
    </row>
    <row r="83" spans="2:6" ht="12.75">
      <c r="B83" s="11" t="s">
        <v>57</v>
      </c>
      <c r="C83" s="12" t="s">
        <v>5</v>
      </c>
      <c r="D83" s="33" t="s">
        <v>6</v>
      </c>
      <c r="E83" s="50">
        <v>150</v>
      </c>
      <c r="F83" s="53">
        <f t="shared" si="6"/>
        <v>150</v>
      </c>
    </row>
    <row r="84" spans="2:6" ht="12.75">
      <c r="B84" s="11" t="s">
        <v>74</v>
      </c>
      <c r="C84" s="12" t="s">
        <v>5</v>
      </c>
      <c r="D84" s="33" t="s">
        <v>6</v>
      </c>
      <c r="E84" s="50">
        <v>450</v>
      </c>
      <c r="F84" s="53">
        <f t="shared" si="6"/>
        <v>450</v>
      </c>
    </row>
    <row r="85" spans="2:6" ht="12.75">
      <c r="B85" s="11" t="s">
        <v>41</v>
      </c>
      <c r="C85" s="12" t="s">
        <v>5</v>
      </c>
      <c r="D85" s="33" t="s">
        <v>6</v>
      </c>
      <c r="E85" s="50">
        <v>325</v>
      </c>
      <c r="F85" s="53">
        <f t="shared" si="6"/>
        <v>325</v>
      </c>
    </row>
    <row r="86" spans="2:6" ht="12.75">
      <c r="B86" s="11" t="s">
        <v>75</v>
      </c>
      <c r="C86" s="12" t="s">
        <v>5</v>
      </c>
      <c r="D86" s="33" t="s">
        <v>6</v>
      </c>
      <c r="E86" s="50">
        <v>150</v>
      </c>
      <c r="F86" s="53">
        <f t="shared" si="6"/>
        <v>150</v>
      </c>
    </row>
    <row r="87" spans="2:6" ht="12.75">
      <c r="B87" s="35" t="s">
        <v>80</v>
      </c>
      <c r="C87" s="12" t="s">
        <v>5</v>
      </c>
      <c r="D87" s="33" t="s">
        <v>6</v>
      </c>
      <c r="E87" s="50">
        <v>250</v>
      </c>
      <c r="F87" s="53">
        <f t="shared" si="6"/>
        <v>250</v>
      </c>
    </row>
    <row r="88" spans="2:6" ht="12.75">
      <c r="B88" s="35" t="s">
        <v>86</v>
      </c>
      <c r="C88" s="12" t="s">
        <v>5</v>
      </c>
      <c r="D88" s="33" t="s">
        <v>6</v>
      </c>
      <c r="E88" s="50">
        <v>130</v>
      </c>
      <c r="F88" s="53">
        <f t="shared" si="6"/>
        <v>130</v>
      </c>
    </row>
    <row r="89" spans="2:6" ht="12.75">
      <c r="B89" s="8" t="s">
        <v>33</v>
      </c>
      <c r="C89" s="15"/>
      <c r="D89" s="34"/>
      <c r="E89" s="34"/>
      <c r="F89" s="34"/>
    </row>
    <row r="90" spans="2:6" ht="12.75">
      <c r="B90" s="11" t="s">
        <v>3</v>
      </c>
      <c r="C90" s="12" t="s">
        <v>5</v>
      </c>
      <c r="D90" s="33" t="s">
        <v>6</v>
      </c>
      <c r="E90" s="57">
        <v>50</v>
      </c>
      <c r="F90" s="51">
        <f>D90*E90</f>
        <v>50</v>
      </c>
    </row>
    <row r="91" spans="2:6" ht="12.75">
      <c r="B91" s="11" t="s">
        <v>91</v>
      </c>
      <c r="C91" s="12" t="s">
        <v>5</v>
      </c>
      <c r="D91" s="33" t="s">
        <v>6</v>
      </c>
      <c r="E91" s="57">
        <v>120</v>
      </c>
      <c r="F91" s="51">
        <f aca="true" t="shared" si="7" ref="F91:F96">D91*E91</f>
        <v>120</v>
      </c>
    </row>
    <row r="92" spans="2:6" ht="12.75">
      <c r="B92" s="14" t="s">
        <v>7</v>
      </c>
      <c r="C92" s="12" t="s">
        <v>5</v>
      </c>
      <c r="D92" s="33" t="s">
        <v>6</v>
      </c>
      <c r="E92" s="57">
        <v>250</v>
      </c>
      <c r="F92" s="51">
        <f t="shared" si="7"/>
        <v>250</v>
      </c>
    </row>
    <row r="93" spans="2:6" ht="12.75">
      <c r="B93" s="16" t="s">
        <v>4</v>
      </c>
      <c r="C93" s="17" t="s">
        <v>5</v>
      </c>
      <c r="D93" s="36" t="s">
        <v>6</v>
      </c>
      <c r="E93" s="57">
        <v>100</v>
      </c>
      <c r="F93" s="51">
        <f t="shared" si="7"/>
        <v>100</v>
      </c>
    </row>
    <row r="94" spans="2:6" ht="12.75">
      <c r="B94" s="11" t="s">
        <v>55</v>
      </c>
      <c r="C94" s="12" t="s">
        <v>5</v>
      </c>
      <c r="D94" s="33" t="s">
        <v>6</v>
      </c>
      <c r="E94" s="57">
        <v>150</v>
      </c>
      <c r="F94" s="51">
        <f t="shared" si="7"/>
        <v>150</v>
      </c>
    </row>
    <row r="95" spans="2:6" ht="12.75">
      <c r="B95" s="11" t="s">
        <v>39</v>
      </c>
      <c r="C95" s="13" t="s">
        <v>5</v>
      </c>
      <c r="D95" s="33" t="s">
        <v>6</v>
      </c>
      <c r="E95" s="57">
        <v>330</v>
      </c>
      <c r="F95" s="51">
        <f t="shared" si="7"/>
        <v>330</v>
      </c>
    </row>
    <row r="96" spans="2:6" ht="12.75">
      <c r="B96" s="11" t="s">
        <v>76</v>
      </c>
      <c r="C96" s="13" t="s">
        <v>5</v>
      </c>
      <c r="D96" s="33" t="s">
        <v>6</v>
      </c>
      <c r="E96" s="57">
        <v>100</v>
      </c>
      <c r="F96" s="51">
        <f t="shared" si="7"/>
        <v>100</v>
      </c>
    </row>
    <row r="97" spans="2:6" ht="12.75">
      <c r="B97" s="8" t="s">
        <v>40</v>
      </c>
      <c r="C97" s="15"/>
      <c r="D97" s="34"/>
      <c r="E97" s="34"/>
      <c r="F97" s="34"/>
    </row>
    <row r="98" spans="2:6" ht="12.75">
      <c r="B98" s="37" t="s">
        <v>37</v>
      </c>
      <c r="C98" s="12" t="s">
        <v>5</v>
      </c>
      <c r="D98" s="32" t="s">
        <v>6</v>
      </c>
      <c r="E98" s="50">
        <v>250</v>
      </c>
      <c r="F98" s="51">
        <f aca="true" t="shared" si="8" ref="F98:F103">D98*E98</f>
        <v>250</v>
      </c>
    </row>
    <row r="99" spans="2:6" ht="12.75">
      <c r="B99" s="11" t="s">
        <v>38</v>
      </c>
      <c r="C99" s="12" t="s">
        <v>5</v>
      </c>
      <c r="D99" s="33" t="s">
        <v>6</v>
      </c>
      <c r="E99" s="50">
        <v>250</v>
      </c>
      <c r="F99" s="51">
        <f t="shared" si="8"/>
        <v>250</v>
      </c>
    </row>
    <row r="100" spans="2:6" ht="12.75">
      <c r="B100" s="11" t="s">
        <v>3</v>
      </c>
      <c r="C100" s="12" t="s">
        <v>5</v>
      </c>
      <c r="D100" s="33" t="s">
        <v>6</v>
      </c>
      <c r="E100" s="50">
        <v>90</v>
      </c>
      <c r="F100" s="51">
        <f t="shared" si="8"/>
        <v>90</v>
      </c>
    </row>
    <row r="101" spans="2:6" ht="12.75">
      <c r="B101" s="14" t="s">
        <v>7</v>
      </c>
      <c r="C101" s="12" t="s">
        <v>5</v>
      </c>
      <c r="D101" s="33" t="s">
        <v>6</v>
      </c>
      <c r="E101" s="50">
        <v>650</v>
      </c>
      <c r="F101" s="51">
        <f t="shared" si="8"/>
        <v>650</v>
      </c>
    </row>
    <row r="102" spans="2:6" ht="12.75">
      <c r="B102" s="14" t="s">
        <v>4</v>
      </c>
      <c r="C102" s="12" t="s">
        <v>5</v>
      </c>
      <c r="D102" s="33" t="s">
        <v>6</v>
      </c>
      <c r="E102" s="50">
        <v>100</v>
      </c>
      <c r="F102" s="51">
        <f t="shared" si="8"/>
        <v>100</v>
      </c>
    </row>
    <row r="103" spans="2:6" ht="12.75">
      <c r="B103" s="14" t="s">
        <v>54</v>
      </c>
      <c r="C103" s="12" t="s">
        <v>5</v>
      </c>
      <c r="D103" s="33" t="s">
        <v>6</v>
      </c>
      <c r="E103" s="50">
        <v>50</v>
      </c>
      <c r="F103" s="51">
        <f t="shared" si="8"/>
        <v>50</v>
      </c>
    </row>
    <row r="104" spans="2:6" ht="12.75">
      <c r="B104" s="8" t="s">
        <v>9</v>
      </c>
      <c r="C104" s="15"/>
      <c r="D104" s="34"/>
      <c r="E104" s="34"/>
      <c r="F104" s="34"/>
    </row>
    <row r="105" spans="2:6" ht="12.75">
      <c r="B105" s="45" t="s">
        <v>65</v>
      </c>
      <c r="C105" s="43" t="s">
        <v>63</v>
      </c>
      <c r="D105" s="44" t="s">
        <v>6</v>
      </c>
      <c r="E105" s="50">
        <v>3100</v>
      </c>
      <c r="F105" s="53">
        <f>D105*E105</f>
        <v>3100</v>
      </c>
    </row>
    <row r="106" spans="2:6" ht="12.75">
      <c r="B106" s="11" t="s">
        <v>66</v>
      </c>
      <c r="C106" s="12" t="s">
        <v>5</v>
      </c>
      <c r="D106" s="33" t="s">
        <v>6</v>
      </c>
      <c r="E106" s="50">
        <v>275</v>
      </c>
      <c r="F106" s="53">
        <f>D106*E106</f>
        <v>275</v>
      </c>
    </row>
    <row r="107" spans="2:6" ht="26.25">
      <c r="B107" s="19" t="s">
        <v>10</v>
      </c>
      <c r="C107" s="18" t="s">
        <v>5</v>
      </c>
      <c r="D107" s="36" t="s">
        <v>6</v>
      </c>
      <c r="E107" s="50">
        <v>450</v>
      </c>
      <c r="F107" s="53">
        <f>D107*E107</f>
        <v>450</v>
      </c>
    </row>
    <row r="108" spans="2:6" ht="12.75">
      <c r="B108" s="19" t="s">
        <v>90</v>
      </c>
      <c r="C108" s="18" t="s">
        <v>5</v>
      </c>
      <c r="D108" s="36" t="s">
        <v>6</v>
      </c>
      <c r="E108" s="50">
        <v>165</v>
      </c>
      <c r="F108" s="53">
        <f>D108*E108</f>
        <v>165</v>
      </c>
    </row>
    <row r="109" spans="2:6" ht="12.75">
      <c r="B109" s="19" t="s">
        <v>11</v>
      </c>
      <c r="C109" s="18" t="s">
        <v>5</v>
      </c>
      <c r="D109" s="36" t="s">
        <v>6</v>
      </c>
      <c r="E109" s="50">
        <v>30</v>
      </c>
      <c r="F109" s="53">
        <f>D109*E109</f>
        <v>30</v>
      </c>
    </row>
    <row r="110" spans="2:6" ht="22.5" customHeight="1">
      <c r="B110" s="58" t="s">
        <v>36</v>
      </c>
      <c r="C110" s="62"/>
      <c r="D110" s="63"/>
      <c r="E110" s="64"/>
      <c r="F110" s="65">
        <f>SUM(F59:F109)</f>
        <v>14320</v>
      </c>
    </row>
    <row r="111" spans="2:6" ht="15">
      <c r="B111" s="27" t="s">
        <v>72</v>
      </c>
      <c r="C111" s="28"/>
      <c r="D111" s="29"/>
      <c r="E111" s="29"/>
      <c r="F111" s="29"/>
    </row>
    <row r="112" spans="2:6" ht="12.75">
      <c r="B112" s="5" t="s">
        <v>0</v>
      </c>
      <c r="C112" s="6" t="s">
        <v>1</v>
      </c>
      <c r="D112" s="30" t="s">
        <v>2</v>
      </c>
      <c r="E112" s="48" t="s">
        <v>94</v>
      </c>
      <c r="F112" s="48" t="s">
        <v>95</v>
      </c>
    </row>
    <row r="113" spans="2:6" ht="12.75">
      <c r="B113" s="8" t="s">
        <v>40</v>
      </c>
      <c r="C113" s="15"/>
      <c r="D113" s="34"/>
      <c r="E113" s="34"/>
      <c r="F113" s="34"/>
    </row>
    <row r="114" spans="2:6" ht="12.75">
      <c r="B114" s="37" t="s">
        <v>37</v>
      </c>
      <c r="C114" s="12" t="s">
        <v>5</v>
      </c>
      <c r="D114" s="32" t="s">
        <v>6</v>
      </c>
      <c r="E114" s="57">
        <v>250</v>
      </c>
      <c r="F114" s="51">
        <f aca="true" t="shared" si="9" ref="F114:F119">D114*E114</f>
        <v>250</v>
      </c>
    </row>
    <row r="115" spans="2:6" ht="12.75">
      <c r="B115" s="11" t="s">
        <v>38</v>
      </c>
      <c r="C115" s="12" t="s">
        <v>5</v>
      </c>
      <c r="D115" s="33" t="s">
        <v>6</v>
      </c>
      <c r="E115" s="57">
        <v>250</v>
      </c>
      <c r="F115" s="51">
        <f t="shared" si="9"/>
        <v>250</v>
      </c>
    </row>
    <row r="116" spans="2:6" ht="12.75">
      <c r="B116" s="11" t="s">
        <v>3</v>
      </c>
      <c r="C116" s="12" t="s">
        <v>5</v>
      </c>
      <c r="D116" s="33" t="s">
        <v>6</v>
      </c>
      <c r="E116" s="57">
        <v>100</v>
      </c>
      <c r="F116" s="51">
        <f t="shared" si="9"/>
        <v>100</v>
      </c>
    </row>
    <row r="117" spans="2:6" ht="12.75">
      <c r="B117" s="14" t="s">
        <v>7</v>
      </c>
      <c r="C117" s="12" t="s">
        <v>5</v>
      </c>
      <c r="D117" s="33" t="s">
        <v>6</v>
      </c>
      <c r="E117" s="57">
        <v>565</v>
      </c>
      <c r="F117" s="51">
        <f t="shared" si="9"/>
        <v>565</v>
      </c>
    </row>
    <row r="118" spans="2:6" ht="12.75">
      <c r="B118" s="14" t="s">
        <v>4</v>
      </c>
      <c r="C118" s="12" t="s">
        <v>5</v>
      </c>
      <c r="D118" s="33" t="s">
        <v>6</v>
      </c>
      <c r="E118" s="57">
        <v>100</v>
      </c>
      <c r="F118" s="51">
        <f t="shared" si="9"/>
        <v>100</v>
      </c>
    </row>
    <row r="119" spans="2:6" ht="12.75">
      <c r="B119" s="14" t="s">
        <v>81</v>
      </c>
      <c r="C119" s="12" t="s">
        <v>5</v>
      </c>
      <c r="D119" s="33" t="s">
        <v>6</v>
      </c>
      <c r="E119" s="57">
        <v>250</v>
      </c>
      <c r="F119" s="51">
        <f t="shared" si="9"/>
        <v>250</v>
      </c>
    </row>
    <row r="120" spans="2:6" ht="12.75">
      <c r="B120" s="8" t="s">
        <v>32</v>
      </c>
      <c r="C120" s="9"/>
      <c r="D120" s="31"/>
      <c r="E120" s="31"/>
      <c r="F120" s="31"/>
    </row>
    <row r="121" spans="2:6" ht="12.75">
      <c r="B121" s="11" t="s">
        <v>37</v>
      </c>
      <c r="C121" s="12" t="s">
        <v>5</v>
      </c>
      <c r="D121" s="32" t="s">
        <v>6</v>
      </c>
      <c r="E121" s="57">
        <v>1020</v>
      </c>
      <c r="F121" s="51">
        <f>D121*E121</f>
        <v>1020</v>
      </c>
    </row>
    <row r="122" spans="2:6" ht="12.75">
      <c r="B122" s="11" t="s">
        <v>38</v>
      </c>
      <c r="C122" s="12" t="s">
        <v>5</v>
      </c>
      <c r="D122" s="33" t="s">
        <v>6</v>
      </c>
      <c r="E122" s="57">
        <v>1020</v>
      </c>
      <c r="F122" s="51">
        <f aca="true" t="shared" si="10" ref="F122:F127">D122*E122</f>
        <v>1020</v>
      </c>
    </row>
    <row r="123" spans="2:6" ht="12.75">
      <c r="B123" s="11" t="s">
        <v>3</v>
      </c>
      <c r="C123" s="12" t="s">
        <v>5</v>
      </c>
      <c r="D123" s="33" t="s">
        <v>6</v>
      </c>
      <c r="E123" s="57">
        <v>395</v>
      </c>
      <c r="F123" s="51">
        <f t="shared" si="10"/>
        <v>395</v>
      </c>
    </row>
    <row r="124" spans="2:6" ht="12.75">
      <c r="B124" s="11" t="s">
        <v>4</v>
      </c>
      <c r="C124" s="12" t="s">
        <v>5</v>
      </c>
      <c r="D124" s="33" t="s">
        <v>6</v>
      </c>
      <c r="E124" s="57">
        <v>100</v>
      </c>
      <c r="F124" s="51">
        <f t="shared" si="10"/>
        <v>100</v>
      </c>
    </row>
    <row r="125" spans="2:6" ht="12.75">
      <c r="B125" s="14" t="s">
        <v>7</v>
      </c>
      <c r="C125" s="12" t="s">
        <v>5</v>
      </c>
      <c r="D125" s="33" t="s">
        <v>6</v>
      </c>
      <c r="E125" s="57">
        <v>1150</v>
      </c>
      <c r="F125" s="51">
        <f t="shared" si="10"/>
        <v>1150</v>
      </c>
    </row>
    <row r="126" spans="2:6" ht="12.75">
      <c r="B126" s="11" t="s">
        <v>8</v>
      </c>
      <c r="C126" s="12" t="s">
        <v>5</v>
      </c>
      <c r="D126" s="33" t="s">
        <v>6</v>
      </c>
      <c r="E126" s="57">
        <v>85</v>
      </c>
      <c r="F126" s="51">
        <f t="shared" si="10"/>
        <v>85</v>
      </c>
    </row>
    <row r="127" spans="2:6" ht="12.75">
      <c r="B127" s="11" t="s">
        <v>92</v>
      </c>
      <c r="C127" s="12" t="s">
        <v>5</v>
      </c>
      <c r="D127" s="33" t="s">
        <v>6</v>
      </c>
      <c r="E127" s="57">
        <v>225</v>
      </c>
      <c r="F127" s="51">
        <f t="shared" si="10"/>
        <v>225</v>
      </c>
    </row>
    <row r="128" spans="2:6" ht="12.75">
      <c r="B128" s="8" t="s">
        <v>31</v>
      </c>
      <c r="C128" s="15"/>
      <c r="D128" s="34"/>
      <c r="E128" s="34"/>
      <c r="F128" s="34"/>
    </row>
    <row r="129" spans="2:6" ht="12.75">
      <c r="B129" s="11" t="s">
        <v>37</v>
      </c>
      <c r="C129" s="12" t="s">
        <v>5</v>
      </c>
      <c r="D129" s="33" t="s">
        <v>6</v>
      </c>
      <c r="E129" s="50">
        <v>225</v>
      </c>
      <c r="F129" s="53">
        <f>D129*E129</f>
        <v>225</v>
      </c>
    </row>
    <row r="130" spans="2:6" ht="12.75">
      <c r="B130" s="11" t="s">
        <v>38</v>
      </c>
      <c r="C130" s="12" t="s">
        <v>5</v>
      </c>
      <c r="D130" s="33" t="s">
        <v>6</v>
      </c>
      <c r="E130" s="50">
        <v>225</v>
      </c>
      <c r="F130" s="53">
        <f aca="true" t="shared" si="11" ref="F130:F137">D130*E130</f>
        <v>225</v>
      </c>
    </row>
    <row r="131" spans="2:6" ht="12.75">
      <c r="B131" s="11" t="s">
        <v>3</v>
      </c>
      <c r="C131" s="12" t="s">
        <v>5</v>
      </c>
      <c r="D131" s="33" t="s">
        <v>6</v>
      </c>
      <c r="E131" s="50">
        <v>90</v>
      </c>
      <c r="F131" s="53">
        <f t="shared" si="11"/>
        <v>90</v>
      </c>
    </row>
    <row r="132" spans="2:6" ht="12.75">
      <c r="B132" s="11" t="s">
        <v>4</v>
      </c>
      <c r="C132" s="12" t="s">
        <v>5</v>
      </c>
      <c r="D132" s="33" t="s">
        <v>6</v>
      </c>
      <c r="E132" s="50">
        <v>100</v>
      </c>
      <c r="F132" s="53">
        <f t="shared" si="11"/>
        <v>100</v>
      </c>
    </row>
    <row r="133" spans="2:6" ht="12.75">
      <c r="B133" s="14" t="s">
        <v>7</v>
      </c>
      <c r="C133" s="12" t="s">
        <v>5</v>
      </c>
      <c r="D133" s="33" t="s">
        <v>6</v>
      </c>
      <c r="E133" s="50">
        <v>575</v>
      </c>
      <c r="F133" s="53">
        <f t="shared" si="11"/>
        <v>575</v>
      </c>
    </row>
    <row r="134" spans="2:6" ht="12.75">
      <c r="B134" s="14" t="s">
        <v>8</v>
      </c>
      <c r="C134" s="12" t="s">
        <v>5</v>
      </c>
      <c r="D134" s="33" t="s">
        <v>6</v>
      </c>
      <c r="E134" s="50">
        <v>85</v>
      </c>
      <c r="F134" s="53">
        <f t="shared" si="11"/>
        <v>85</v>
      </c>
    </row>
    <row r="135" spans="2:6" ht="12.75">
      <c r="B135" s="11" t="s">
        <v>67</v>
      </c>
      <c r="C135" s="12" t="s">
        <v>5</v>
      </c>
      <c r="D135" s="33" t="s">
        <v>6</v>
      </c>
      <c r="E135" s="50">
        <v>375</v>
      </c>
      <c r="F135" s="53">
        <f t="shared" si="11"/>
        <v>375</v>
      </c>
    </row>
    <row r="136" spans="2:6" ht="12.75">
      <c r="B136" s="14" t="s">
        <v>64</v>
      </c>
      <c r="C136" s="12" t="s">
        <v>5</v>
      </c>
      <c r="D136" s="33" t="s">
        <v>6</v>
      </c>
      <c r="E136" s="50">
        <v>150</v>
      </c>
      <c r="F136" s="53">
        <f t="shared" si="11"/>
        <v>150</v>
      </c>
    </row>
    <row r="137" spans="2:6" ht="12.75">
      <c r="B137" s="11" t="s">
        <v>61</v>
      </c>
      <c r="C137" s="12" t="s">
        <v>5</v>
      </c>
      <c r="D137" s="33" t="s">
        <v>6</v>
      </c>
      <c r="E137" s="50">
        <v>325</v>
      </c>
      <c r="F137" s="53">
        <f t="shared" si="11"/>
        <v>325</v>
      </c>
    </row>
    <row r="138" spans="2:6" ht="12.75">
      <c r="B138" s="8" t="s">
        <v>84</v>
      </c>
      <c r="C138" s="15"/>
      <c r="D138" s="34"/>
      <c r="E138" s="34"/>
      <c r="F138" s="34"/>
    </row>
    <row r="139" spans="2:6" ht="12.75">
      <c r="B139" s="11" t="s">
        <v>3</v>
      </c>
      <c r="C139" s="12" t="s">
        <v>5</v>
      </c>
      <c r="D139" s="33" t="s">
        <v>6</v>
      </c>
      <c r="E139" s="50">
        <v>80</v>
      </c>
      <c r="F139" s="53">
        <f>D139*E139</f>
        <v>80</v>
      </c>
    </row>
    <row r="140" spans="2:6" ht="12.75">
      <c r="B140" s="14" t="s">
        <v>7</v>
      </c>
      <c r="C140" s="12" t="s">
        <v>5</v>
      </c>
      <c r="D140" s="33" t="s">
        <v>6</v>
      </c>
      <c r="E140" s="50">
        <v>650</v>
      </c>
      <c r="F140" s="53">
        <f aca="true" t="shared" si="12" ref="F140:F146">D140*E140</f>
        <v>650</v>
      </c>
    </row>
    <row r="141" spans="2:6" ht="12.75">
      <c r="B141" s="16" t="s">
        <v>69</v>
      </c>
      <c r="C141" s="17" t="s">
        <v>5</v>
      </c>
      <c r="D141" s="36" t="s">
        <v>6</v>
      </c>
      <c r="E141" s="50">
        <v>100</v>
      </c>
      <c r="F141" s="53">
        <f t="shared" si="12"/>
        <v>100</v>
      </c>
    </row>
    <row r="142" spans="2:6" ht="12.75">
      <c r="B142" s="11" t="s">
        <v>57</v>
      </c>
      <c r="C142" s="12" t="s">
        <v>5</v>
      </c>
      <c r="D142" s="33" t="s">
        <v>6</v>
      </c>
      <c r="E142" s="50">
        <v>150</v>
      </c>
      <c r="F142" s="53">
        <f t="shared" si="12"/>
        <v>150</v>
      </c>
    </row>
    <row r="143" spans="2:6" ht="12.75">
      <c r="B143" s="35" t="s">
        <v>41</v>
      </c>
      <c r="C143" s="12" t="s">
        <v>5</v>
      </c>
      <c r="D143" s="33" t="s">
        <v>6</v>
      </c>
      <c r="E143" s="50">
        <v>325</v>
      </c>
      <c r="F143" s="53">
        <f t="shared" si="12"/>
        <v>325</v>
      </c>
    </row>
    <row r="144" spans="2:6" ht="12.75">
      <c r="B144" s="35" t="s">
        <v>82</v>
      </c>
      <c r="C144" s="12" t="s">
        <v>68</v>
      </c>
      <c r="D144" s="33" t="s">
        <v>6</v>
      </c>
      <c r="E144" s="50">
        <v>450</v>
      </c>
      <c r="F144" s="53">
        <f t="shared" si="12"/>
        <v>450</v>
      </c>
    </row>
    <row r="145" spans="2:6" ht="12.75">
      <c r="B145" s="35" t="s">
        <v>83</v>
      </c>
      <c r="C145" s="12" t="s">
        <v>5</v>
      </c>
      <c r="D145" s="33" t="s">
        <v>6</v>
      </c>
      <c r="E145" s="50">
        <v>250</v>
      </c>
      <c r="F145" s="53">
        <f t="shared" si="12"/>
        <v>250</v>
      </c>
    </row>
    <row r="146" spans="2:6" ht="12.75">
      <c r="B146" s="35" t="s">
        <v>85</v>
      </c>
      <c r="C146" s="12" t="s">
        <v>5</v>
      </c>
      <c r="D146" s="33" t="s">
        <v>6</v>
      </c>
      <c r="E146" s="50">
        <v>330</v>
      </c>
      <c r="F146" s="53">
        <f t="shared" si="12"/>
        <v>330</v>
      </c>
    </row>
    <row r="147" spans="2:6" ht="12.75">
      <c r="B147" s="8" t="s">
        <v>9</v>
      </c>
      <c r="C147" s="15"/>
      <c r="D147" s="34"/>
      <c r="E147" s="34"/>
      <c r="F147" s="34"/>
    </row>
    <row r="148" spans="2:6" ht="12.75">
      <c r="B148" s="11" t="s">
        <v>66</v>
      </c>
      <c r="C148" s="12" t="s">
        <v>5</v>
      </c>
      <c r="D148" s="33" t="s">
        <v>6</v>
      </c>
      <c r="E148" s="50">
        <v>275</v>
      </c>
      <c r="F148" s="53">
        <f>D148*E148</f>
        <v>275</v>
      </c>
    </row>
    <row r="149" spans="2:6" ht="12.75">
      <c r="B149" s="45" t="s">
        <v>65</v>
      </c>
      <c r="C149" s="43" t="s">
        <v>63</v>
      </c>
      <c r="D149" s="44" t="s">
        <v>6</v>
      </c>
      <c r="E149" s="50">
        <v>3150</v>
      </c>
      <c r="F149" s="53">
        <f>D149*E149</f>
        <v>3150</v>
      </c>
    </row>
    <row r="150" spans="2:6" ht="26.25">
      <c r="B150" s="19" t="s">
        <v>10</v>
      </c>
      <c r="C150" s="18" t="s">
        <v>5</v>
      </c>
      <c r="D150" s="36" t="s">
        <v>6</v>
      </c>
      <c r="E150" s="50">
        <v>600</v>
      </c>
      <c r="F150" s="53">
        <f>D150*E150</f>
        <v>600</v>
      </c>
    </row>
    <row r="151" spans="2:6" ht="12.75">
      <c r="B151" s="19" t="s">
        <v>11</v>
      </c>
      <c r="C151" s="18" t="s">
        <v>5</v>
      </c>
      <c r="D151" s="36" t="s">
        <v>6</v>
      </c>
      <c r="E151" s="50">
        <v>30</v>
      </c>
      <c r="F151" s="53">
        <f>D151*E151</f>
        <v>30</v>
      </c>
    </row>
    <row r="152" spans="2:6" ht="12.75">
      <c r="B152" s="19" t="s">
        <v>93</v>
      </c>
      <c r="C152" s="18" t="s">
        <v>5</v>
      </c>
      <c r="D152" s="36" t="s">
        <v>6</v>
      </c>
      <c r="E152" s="50">
        <v>675</v>
      </c>
      <c r="F152" s="53">
        <f>D152*E152</f>
        <v>675</v>
      </c>
    </row>
    <row r="153" spans="2:6" ht="19.5" customHeight="1">
      <c r="B153" s="58" t="s">
        <v>36</v>
      </c>
      <c r="C153" s="59"/>
      <c r="D153" s="60"/>
      <c r="E153" s="61"/>
      <c r="F153" s="61">
        <f>SUM(F114:F152)</f>
        <v>14725</v>
      </c>
    </row>
    <row r="154" spans="2:6" ht="15">
      <c r="B154" s="71" t="s">
        <v>96</v>
      </c>
      <c r="C154" s="72"/>
      <c r="D154" s="73"/>
      <c r="E154" s="74"/>
      <c r="F154" s="75">
        <f>SUM(F55+F110+F153)</f>
        <v>43865</v>
      </c>
    </row>
    <row r="155" spans="2:6" ht="15">
      <c r="B155" s="71" t="s">
        <v>35</v>
      </c>
      <c r="C155" s="72"/>
      <c r="D155" s="73"/>
      <c r="E155" s="74"/>
      <c r="F155" s="75">
        <f>F154*0.1</f>
        <v>4386.5</v>
      </c>
    </row>
    <row r="156" spans="2:6" ht="15">
      <c r="B156" s="71" t="s">
        <v>34</v>
      </c>
      <c r="C156" s="72"/>
      <c r="D156" s="73"/>
      <c r="E156" s="74"/>
      <c r="F156" s="75">
        <f>F154+F155</f>
        <v>48251.5</v>
      </c>
    </row>
    <row r="157" spans="2:6" ht="15">
      <c r="B157" s="71" t="s">
        <v>97</v>
      </c>
      <c r="C157" s="76"/>
      <c r="D157" s="77"/>
      <c r="E157" s="78"/>
      <c r="F157" s="75">
        <f>F156*0.2</f>
        <v>9650.300000000001</v>
      </c>
    </row>
    <row r="158" spans="2:6" ht="15">
      <c r="B158" s="71" t="s">
        <v>98</v>
      </c>
      <c r="C158" s="76"/>
      <c r="D158" s="77"/>
      <c r="E158" s="78"/>
      <c r="F158" s="75">
        <f>F156+F157</f>
        <v>57901.8</v>
      </c>
    </row>
    <row r="159" ht="15">
      <c r="B159" s="27" t="s">
        <v>28</v>
      </c>
    </row>
    <row r="160" ht="12.75">
      <c r="B160" s="21" t="s">
        <v>12</v>
      </c>
    </row>
    <row r="161" spans="2:5" ht="12.75">
      <c r="B161" s="22" t="s">
        <v>13</v>
      </c>
      <c r="E161" s="10"/>
    </row>
    <row r="162" ht="12.75">
      <c r="B162" s="23" t="s">
        <v>14</v>
      </c>
    </row>
    <row r="163" ht="12.75">
      <c r="B163" s="21" t="s">
        <v>15</v>
      </c>
    </row>
    <row r="164" ht="12.75">
      <c r="B164" s="23" t="s">
        <v>16</v>
      </c>
    </row>
    <row r="165" ht="12.75">
      <c r="B165" s="21" t="s">
        <v>17</v>
      </c>
    </row>
    <row r="166" ht="26.25">
      <c r="B166" s="24" t="s">
        <v>42</v>
      </c>
    </row>
    <row r="167" ht="12.75">
      <c r="B167" s="22" t="s">
        <v>18</v>
      </c>
    </row>
    <row r="168" ht="12.75">
      <c r="B168" s="39" t="s">
        <v>43</v>
      </c>
    </row>
    <row r="169" ht="12.75">
      <c r="B169" s="21" t="s">
        <v>19</v>
      </c>
    </row>
    <row r="170" ht="26.25">
      <c r="B170" s="22" t="s">
        <v>44</v>
      </c>
    </row>
    <row r="171" ht="12.75">
      <c r="B171" s="21" t="s">
        <v>20</v>
      </c>
    </row>
    <row r="172" ht="26.25">
      <c r="B172" s="25" t="s">
        <v>21</v>
      </c>
    </row>
    <row r="173" ht="12.75">
      <c r="B173" s="25" t="s">
        <v>22</v>
      </c>
    </row>
    <row r="174" ht="12.75">
      <c r="B174" s="24" t="s">
        <v>23</v>
      </c>
    </row>
    <row r="175" ht="12.75">
      <c r="B175" s="21" t="s">
        <v>24</v>
      </c>
    </row>
    <row r="176" ht="26.25">
      <c r="B176" s="25" t="s">
        <v>25</v>
      </c>
    </row>
    <row r="177" ht="12.75">
      <c r="B177" s="24" t="s">
        <v>26</v>
      </c>
    </row>
    <row r="178" ht="12.75">
      <c r="B178" s="21" t="s">
        <v>27</v>
      </c>
    </row>
    <row r="179" ht="12.75">
      <c r="B179" s="23" t="s">
        <v>53</v>
      </c>
    </row>
    <row r="180" ht="12.75">
      <c r="B180" s="26" t="s">
        <v>30</v>
      </c>
    </row>
    <row r="181" ht="12.75">
      <c r="B181" s="40" t="s">
        <v>45</v>
      </c>
    </row>
    <row r="182" ht="26.25">
      <c r="B182" s="41" t="s">
        <v>46</v>
      </c>
    </row>
    <row r="183" ht="26.25">
      <c r="B183" s="42" t="s">
        <v>47</v>
      </c>
    </row>
    <row r="184" ht="26.25">
      <c r="B184" s="42" t="s">
        <v>48</v>
      </c>
    </row>
    <row r="185" ht="26.25">
      <c r="B185" s="42" t="s">
        <v>49</v>
      </c>
    </row>
    <row r="186" ht="12.75">
      <c r="B186" s="42" t="s">
        <v>50</v>
      </c>
    </row>
    <row r="187" ht="12.75">
      <c r="B187" s="8" t="s">
        <v>51</v>
      </c>
    </row>
    <row r="188" ht="12.75">
      <c r="B188" s="11" t="s">
        <v>52</v>
      </c>
    </row>
  </sheetData>
  <sheetProtection/>
  <mergeCells count="1">
    <mergeCell ref="B1:D1"/>
  </mergeCells>
  <hyperlinks>
    <hyperlink ref="B168" r:id="rId1" display="http://www.floorin.ee/et/koik-tooted/389?view=product 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94">
      <selection activeCell="G135" sqref="G1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TLV</dc:creator>
  <cp:keywords/>
  <dc:description/>
  <cp:lastModifiedBy>FS</cp:lastModifiedBy>
  <cp:lastPrinted>2022-06-07T07:10:14Z</cp:lastPrinted>
  <dcterms:created xsi:type="dcterms:W3CDTF">2017-06-26T12:25:15Z</dcterms:created>
  <dcterms:modified xsi:type="dcterms:W3CDTF">2022-06-07T13:08:54Z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